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'BSHEET'!$B$1</definedName>
    <definedName name="_xlnm.Print_Area" localSheetId="1">'BSHEET'!$A$1:$G$54</definedName>
    <definedName name="_xlnm.Print_Area" localSheetId="3">'CFLOW'!$A$1:$G$54</definedName>
    <definedName name="_xlnm.Print_Area" localSheetId="2">'EQUITY CHANGE'!$A$1:$R$48</definedName>
    <definedName name="_xlnm.Print_Area" localSheetId="0">'INCOME'!$A$1:$H$47</definedName>
  </definedNames>
  <calcPr fullCalcOnLoad="1"/>
</workbook>
</file>

<file path=xl/sharedStrings.xml><?xml version="1.0" encoding="utf-8"?>
<sst xmlns="http://schemas.openxmlformats.org/spreadsheetml/2006/main" count="144" uniqueCount="111">
  <si>
    <t>Revenue</t>
  </si>
  <si>
    <t>Current</t>
  </si>
  <si>
    <t>Comparative</t>
  </si>
  <si>
    <t>RM '000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</si>
  <si>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</si>
  <si>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</si>
  <si>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</si>
  <si>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</si>
  <si>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</si>
  <si>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</si>
  <si>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</si>
  <si>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</si>
  <si>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</si>
  <si>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</si>
  <si>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</si>
  <si>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</si>
  <si>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</si>
  <si>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</si>
  <si>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</si>
  <si>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</si>
  <si>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</si>
  <si>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</si>
  <si>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</si>
  <si>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</si>
  <si>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</si>
  <si>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</si>
  <si>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</si>
  <si>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</si>
  <si>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</si>
  <si>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</si>
  <si>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</si>
  <si>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</si>
  <si>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</si>
  <si>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</si>
  <si>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</si>
  <si>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</si>
  <si>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</si>
  <si>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</si>
  <si>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</si>
  <si>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</si>
  <si>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</si>
  <si>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</si>
  <si>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Distributable</t>
  </si>
  <si>
    <t>Quarter Ended</t>
  </si>
  <si>
    <t>Property, Plant and  Equipment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</si>
  <si>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</si>
  <si>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</si>
  <si>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</si>
  <si>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</si>
  <si>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</si>
  <si>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</si>
  <si>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</si>
  <si>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</si>
  <si>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</si>
  <si>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</si>
  <si>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</si>
  <si>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</si>
  <si>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</si>
  <si>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</si>
  <si>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</si>
  <si>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</si>
  <si>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</si>
  <si>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</si>
  <si>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</si>
  <si>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</si>
  <si>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</si>
  <si>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</si>
  <si>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</si>
  <si>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</si>
  <si>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EFFECT OF EXCHANGE RATE CHANGES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</si>
  <si>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</si>
  <si>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</si>
  <si>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</si>
  <si>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</si>
  <si>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</si>
  <si>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</si>
  <si>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</si>
  <si>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</si>
  <si>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</si>
  <si>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Cash and cash equivalents comprise of:</t>
  </si>
  <si>
    <t>Tax Paid</t>
  </si>
  <si>
    <t>2004</t>
  </si>
  <si>
    <t>Deferred Tax Asset</t>
  </si>
  <si>
    <t>Balance at 1 January 2004</t>
  </si>
  <si>
    <t>Dividends Paid</t>
  </si>
  <si>
    <t xml:space="preserve">(The Condensed Consolidated Balance Sheet should be read in conjunction with </t>
  </si>
  <si>
    <t>31/12/2004</t>
  </si>
  <si>
    <t xml:space="preserve">Short Term Borrowings </t>
  </si>
  <si>
    <t>Proceeds From ESOS Exercised</t>
  </si>
  <si>
    <t>FOR THE FIRST QUARTER ENDED 31 MARCH 2005</t>
  </si>
  <si>
    <t>2005</t>
  </si>
  <si>
    <t>3 Month</t>
  </si>
  <si>
    <t xml:space="preserve">31 March </t>
  </si>
  <si>
    <t>Financial Report for the year ended 31 December 2004)</t>
  </si>
  <si>
    <t>AS AT 31 MARCH  2005</t>
  </si>
  <si>
    <t>31/03/2005</t>
  </si>
  <si>
    <t>the Annual Financial Report for the year ended 31 December 2004)</t>
  </si>
  <si>
    <t>FOR THE 3 MONTHS ENDED 31 MARCH  2005</t>
  </si>
  <si>
    <t>CONDENSED CONSOLIDATED STATEMENT OF CHANGES IN EQUITY</t>
  </si>
  <si>
    <t xml:space="preserve">For The 3 Month Period   </t>
  </si>
  <si>
    <t>Ended 31 March 2005</t>
  </si>
  <si>
    <t>Balance at 1 January 2005</t>
  </si>
  <si>
    <t>As At 31 March 2005</t>
  </si>
  <si>
    <t>Ended 31 March 2004</t>
  </si>
  <si>
    <t>As At 31 March 2004</t>
  </si>
  <si>
    <t>(The Condensed Consolidated Statement of Changes in Equity should be read in conjunction with the Annual Financial Report for the year ended 31 December 2004)</t>
  </si>
  <si>
    <t>FOR THE 3 MONTHS ENDED 31 MARCH 2005</t>
  </si>
  <si>
    <t xml:space="preserve">3 Months </t>
  </si>
  <si>
    <t>Annual Financial Report for the year ended 31 December 2004)</t>
  </si>
  <si>
    <t>Exercise of ESOS</t>
  </si>
  <si>
    <t>Share Premuim from ESOS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</si>
</sst>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1" fillId="0" borderId="0" xfId="16" applyNumberFormat="1" applyFont="1" applyAlignment="1">
      <alignment horizontal="right"/>
    </xf>
    <xf numFmtId="41" fontId="3" fillId="0" borderId="1" xfId="16" applyFont="1" applyBorder="1" applyAlignment="1">
      <alignment horizontal="center"/>
    </xf>
    <xf numFmtId="41" fontId="3" fillId="0" borderId="0" xfId="16" applyFont="1" applyAlignment="1">
      <alignment horizontal="center"/>
    </xf>
    <xf numFmtId="41" fontId="1" fillId="0" borderId="0" xfId="16" applyFont="1" applyAlignment="1">
      <alignment horizontal="center"/>
    </xf>
    <xf numFmtId="167" fontId="1" fillId="0" borderId="2" xfId="16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0" fillId="0" borderId="0" xfId="16" applyFont="1" applyAlignment="1" quotePrefix="1">
      <alignment horizontal="right"/>
    </xf>
    <xf numFmtId="41" fontId="10" fillId="0" borderId="0" xfId="16" applyFont="1" applyAlignment="1">
      <alignment horizontal="right"/>
    </xf>
    <xf numFmtId="16" fontId="10" fillId="0" borderId="0" xfId="16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tabSelected="1" workbookViewId="0" topLeftCell="A19">
      <selection activeCell="B38" sqref="B38"/>
    </sheetView>
  </sheetViews>
  <sheetFormatPr defaultColWidth="9.140625" defaultRowHeight="12.75"/>
  <cols>
    <col min="1" max="1" width="28.7109375" style="0" customWidth="1"/>
    <col min="2" max="2" width="14.8515625" style="1" customWidth="1"/>
    <col min="3" max="3" width="1.421875" style="1" customWidth="1"/>
    <col min="4" max="4" width="16.7109375" style="1" customWidth="1"/>
    <col min="5" max="5" width="1.421875" style="1" customWidth="1"/>
    <col min="6" max="6" width="18.7109375" style="1" customWidth="1"/>
    <col min="7" max="7" width="1.421875" style="1" customWidth="1"/>
    <col min="8" max="8" width="18.57421875" style="1" customWidth="1"/>
  </cols>
  <sheetData>
    <row r="3" spans="1:8" ht="18">
      <c r="A3" s="57"/>
      <c r="B3" s="57"/>
      <c r="C3" s="57"/>
      <c r="D3" s="57"/>
      <c r="E3" s="57"/>
      <c r="F3" s="57"/>
      <c r="G3" s="57"/>
      <c r="H3" s="57"/>
    </row>
    <row r="4" spans="1:8" ht="15.75">
      <c r="A4" s="6"/>
      <c r="B4" s="7"/>
      <c r="C4" s="7"/>
      <c r="D4" s="7"/>
      <c r="E4" s="7"/>
      <c r="F4" s="7"/>
      <c r="G4" s="7"/>
      <c r="H4" s="7"/>
    </row>
    <row r="5" spans="1:8" ht="18">
      <c r="A5" s="57" t="s">
        <v>4</v>
      </c>
      <c r="B5" s="57"/>
      <c r="C5" s="57"/>
      <c r="D5" s="57"/>
      <c r="E5" s="57"/>
      <c r="F5" s="57"/>
      <c r="G5" s="57"/>
      <c r="H5" s="57"/>
    </row>
    <row r="6" spans="1:8" ht="18">
      <c r="A6" s="57" t="s">
        <v>89</v>
      </c>
      <c r="B6" s="57"/>
      <c r="C6" s="57"/>
      <c r="D6" s="57"/>
      <c r="E6" s="57"/>
      <c r="F6" s="57"/>
      <c r="G6" s="57"/>
      <c r="H6" s="57"/>
    </row>
    <row r="7" spans="1:8" ht="18">
      <c r="A7" s="33"/>
      <c r="B7" s="33"/>
      <c r="C7" s="33"/>
      <c r="D7" s="33"/>
      <c r="E7" s="33"/>
      <c r="F7" s="33"/>
      <c r="G7" s="33"/>
      <c r="H7" s="33"/>
    </row>
    <row r="8" spans="1:8" ht="18">
      <c r="A8" s="33"/>
      <c r="B8" s="33"/>
      <c r="C8" s="33"/>
      <c r="D8" s="33"/>
      <c r="E8" s="33"/>
      <c r="F8" s="33"/>
      <c r="G8" s="33"/>
      <c r="H8" s="33"/>
    </row>
    <row r="9" spans="1:8" ht="18">
      <c r="A9" s="33"/>
      <c r="B9" s="33"/>
      <c r="C9" s="33"/>
      <c r="D9" s="33"/>
      <c r="E9" s="33"/>
      <c r="F9" s="33"/>
      <c r="G9" s="33"/>
      <c r="H9" s="33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15.75">
      <c r="A12" s="2"/>
      <c r="B12" s="54" t="s">
        <v>90</v>
      </c>
      <c r="C12" s="55"/>
      <c r="D12" s="54" t="s">
        <v>81</v>
      </c>
      <c r="E12" s="55"/>
      <c r="F12" s="54" t="s">
        <v>90</v>
      </c>
      <c r="G12" s="55"/>
      <c r="H12" s="54" t="s">
        <v>81</v>
      </c>
    </row>
    <row r="13" spans="1:8" ht="15.75">
      <c r="A13" s="2"/>
      <c r="B13" s="55" t="s">
        <v>1</v>
      </c>
      <c r="C13" s="55"/>
      <c r="D13" s="55" t="s">
        <v>2</v>
      </c>
      <c r="E13" s="55"/>
      <c r="F13" s="55" t="s">
        <v>91</v>
      </c>
      <c r="G13" s="55"/>
      <c r="H13" s="55" t="str">
        <f>F13</f>
        <v>3 Month</v>
      </c>
    </row>
    <row r="14" spans="1:8" ht="15.75">
      <c r="A14" s="2"/>
      <c r="B14" s="55" t="s">
        <v>43</v>
      </c>
      <c r="C14" s="55"/>
      <c r="D14" s="55" t="s">
        <v>43</v>
      </c>
      <c r="E14" s="55"/>
      <c r="F14" s="55" t="s">
        <v>67</v>
      </c>
      <c r="G14" s="55"/>
      <c r="H14" s="55" t="s">
        <v>67</v>
      </c>
    </row>
    <row r="15" spans="1:8" ht="15.75">
      <c r="A15" s="2"/>
      <c r="B15" s="56" t="s">
        <v>92</v>
      </c>
      <c r="C15" s="54"/>
      <c r="D15" s="54" t="str">
        <f>B15</f>
        <v>31 March </v>
      </c>
      <c r="E15" s="54"/>
      <c r="F15" s="54" t="str">
        <f>B15</f>
        <v>31 March </v>
      </c>
      <c r="G15" s="54"/>
      <c r="H15" s="54" t="str">
        <f>B15</f>
        <v>31 March </v>
      </c>
    </row>
    <row r="16" spans="1:8" ht="15.75">
      <c r="A16" s="2"/>
      <c r="B16" s="55" t="s">
        <v>3</v>
      </c>
      <c r="C16" s="55"/>
      <c r="D16" s="55" t="s">
        <v>3</v>
      </c>
      <c r="E16" s="55"/>
      <c r="F16" s="55" t="s">
        <v>3</v>
      </c>
      <c r="G16" s="55"/>
      <c r="H16" s="55" t="s">
        <v>3</v>
      </c>
    </row>
    <row r="17" spans="1:8" ht="15">
      <c r="A17" s="2"/>
      <c r="B17" s="3"/>
      <c r="C17" s="3"/>
      <c r="D17" s="3"/>
      <c r="E17" s="3"/>
      <c r="F17" s="3"/>
      <c r="G17" s="3"/>
      <c r="H17" s="51"/>
    </row>
    <row r="18" spans="1:8" ht="15">
      <c r="A18" s="2" t="s">
        <v>0</v>
      </c>
      <c r="B18" s="3">
        <v>196729</v>
      </c>
      <c r="C18" s="3"/>
      <c r="D18" s="3">
        <v>192700</v>
      </c>
      <c r="E18" s="3"/>
      <c r="F18" s="3">
        <v>196729</v>
      </c>
      <c r="G18" s="3"/>
      <c r="H18" s="3">
        <v>192700</v>
      </c>
    </row>
    <row r="19" spans="1:8" ht="15">
      <c r="A19" s="2"/>
      <c r="B19" s="3"/>
      <c r="C19" s="3"/>
      <c r="D19" s="3"/>
      <c r="E19" s="3"/>
      <c r="F19" s="3"/>
      <c r="G19" s="3"/>
      <c r="H19" s="3"/>
    </row>
    <row r="20" spans="1:8" ht="15">
      <c r="A20" s="2" t="s">
        <v>5</v>
      </c>
      <c r="B20" s="3">
        <v>-176869</v>
      </c>
      <c r="C20" s="3"/>
      <c r="D20" s="3">
        <v>-158896</v>
      </c>
      <c r="E20" s="3"/>
      <c r="F20" s="3">
        <v>-176869</v>
      </c>
      <c r="G20" s="3"/>
      <c r="H20" s="3">
        <v>-158896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6</v>
      </c>
      <c r="B22" s="3">
        <v>6798</v>
      </c>
      <c r="C22" s="3"/>
      <c r="D22" s="3">
        <v>5054</v>
      </c>
      <c r="E22" s="3"/>
      <c r="F22" s="3">
        <v>6798</v>
      </c>
      <c r="G22" s="3"/>
      <c r="H22" s="3">
        <v>5054</v>
      </c>
    </row>
    <row r="23" spans="1:8" ht="15">
      <c r="A23" s="2"/>
      <c r="B23" s="4"/>
      <c r="C23" s="3"/>
      <c r="D23" s="4"/>
      <c r="E23" s="3"/>
      <c r="F23" s="4"/>
      <c r="G23" s="3"/>
      <c r="H23" s="4"/>
    </row>
    <row r="24" spans="1:8" ht="15">
      <c r="A24" s="2" t="s">
        <v>7</v>
      </c>
      <c r="B24" s="3">
        <f>SUM(B18:B22)</f>
        <v>26658</v>
      </c>
      <c r="C24" s="3"/>
      <c r="D24" s="3">
        <f>SUM(D18:D22)</f>
        <v>38858</v>
      </c>
      <c r="E24" s="3"/>
      <c r="F24" s="3">
        <f>SUM(F18:F22)</f>
        <v>26658</v>
      </c>
      <c r="G24" s="3"/>
      <c r="H24" s="3">
        <f>SUM(H18:H22)</f>
        <v>38858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8</v>
      </c>
      <c r="B26" s="3">
        <v>-139</v>
      </c>
      <c r="C26" s="3"/>
      <c r="D26" s="3">
        <v>-157</v>
      </c>
      <c r="E26" s="3"/>
      <c r="F26" s="3">
        <v>-139</v>
      </c>
      <c r="G26" s="3"/>
      <c r="H26" s="3">
        <v>-157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9</v>
      </c>
      <c r="B28" s="3">
        <v>28</v>
      </c>
      <c r="C28" s="3"/>
      <c r="D28" s="3">
        <v>5</v>
      </c>
      <c r="E28" s="3"/>
      <c r="F28" s="3">
        <v>28</v>
      </c>
      <c r="G28" s="3"/>
      <c r="H28" s="3">
        <v>5</v>
      </c>
    </row>
    <row r="29" spans="1:8" ht="15">
      <c r="A29" s="2" t="s">
        <v>10</v>
      </c>
      <c r="B29" s="3"/>
      <c r="C29" s="3"/>
      <c r="D29" s="3"/>
      <c r="E29" s="3"/>
      <c r="F29" s="3"/>
      <c r="G29" s="3"/>
      <c r="H29" s="3"/>
    </row>
    <row r="30" spans="1:8" ht="15">
      <c r="A30" s="2"/>
      <c r="B30" s="4"/>
      <c r="C30" s="3"/>
      <c r="D30" s="4"/>
      <c r="E30" s="3"/>
      <c r="F30" s="4"/>
      <c r="G30" s="3"/>
      <c r="H30" s="4"/>
    </row>
    <row r="31" spans="1:8" ht="15">
      <c r="A31" s="2" t="s">
        <v>11</v>
      </c>
      <c r="B31" s="3">
        <f>SUM(B24:B29)</f>
        <v>26547</v>
      </c>
      <c r="C31" s="3"/>
      <c r="D31" s="3">
        <f>SUM(D24:D29)</f>
        <v>38706</v>
      </c>
      <c r="E31" s="3"/>
      <c r="F31" s="3">
        <f>SUM(F24:F29)</f>
        <v>26547</v>
      </c>
      <c r="G31" s="3"/>
      <c r="H31" s="3">
        <f>SUM(H24:H29)</f>
        <v>38706</v>
      </c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 t="s">
        <v>12</v>
      </c>
      <c r="B33" s="3">
        <v>-9394</v>
      </c>
      <c r="C33" s="3"/>
      <c r="D33" s="3">
        <v>-13115</v>
      </c>
      <c r="E33" s="3"/>
      <c r="F33" s="3">
        <v>-9394</v>
      </c>
      <c r="G33" s="3"/>
      <c r="H33" s="3">
        <v>-13115</v>
      </c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.75" thickBot="1">
      <c r="A35" s="2" t="s">
        <v>70</v>
      </c>
      <c r="B35" s="26">
        <f>B31+B33</f>
        <v>17153</v>
      </c>
      <c r="C35" s="3"/>
      <c r="D35" s="26">
        <f>D31+D33</f>
        <v>25591</v>
      </c>
      <c r="E35" s="3"/>
      <c r="F35" s="26">
        <f>F31+F33</f>
        <v>17153</v>
      </c>
      <c r="G35" s="3"/>
      <c r="H35" s="26">
        <f>H31+H33</f>
        <v>25591</v>
      </c>
    </row>
    <row r="36" spans="1:8" ht="15.75" thickTop="1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13</v>
      </c>
      <c r="B37" s="3"/>
      <c r="C37" s="3"/>
      <c r="D37" s="3"/>
      <c r="E37" s="3"/>
      <c r="F37" s="3"/>
      <c r="G37" s="3"/>
      <c r="H37" s="3"/>
    </row>
    <row r="38" spans="1:8" ht="15">
      <c r="A38" s="2" t="s">
        <v>14</v>
      </c>
      <c r="B38" s="23">
        <v>3.65</v>
      </c>
      <c r="C38" s="2"/>
      <c r="D38" s="23">
        <v>5.4</v>
      </c>
      <c r="E38" s="2"/>
      <c r="F38" s="48">
        <v>3.65</v>
      </c>
      <c r="G38" s="2"/>
      <c r="H38" s="23">
        <v>5.4</v>
      </c>
    </row>
    <row r="39" spans="1:8" ht="15.75" thickBot="1">
      <c r="A39" s="2"/>
      <c r="B39" s="5"/>
      <c r="C39" s="2"/>
      <c r="D39" s="5"/>
      <c r="E39" s="2"/>
      <c r="F39" s="5"/>
      <c r="G39" s="2"/>
      <c r="H39" s="5"/>
    </row>
    <row r="40" spans="1:8" ht="15.75" thickTop="1">
      <c r="A40" s="2" t="s">
        <v>15</v>
      </c>
      <c r="B40" s="2"/>
      <c r="C40" s="2"/>
      <c r="D40" s="2"/>
      <c r="E40" s="2"/>
      <c r="F40" s="2"/>
      <c r="G40" s="2"/>
      <c r="H40" s="2"/>
    </row>
    <row r="41" spans="1:8" ht="15.75" thickBot="1">
      <c r="A41" s="2" t="s">
        <v>14</v>
      </c>
      <c r="B41" s="24">
        <v>3.65</v>
      </c>
      <c r="C41" s="2"/>
      <c r="D41" s="24">
        <v>5.4</v>
      </c>
      <c r="E41" s="2"/>
      <c r="F41" s="52">
        <v>3.65</v>
      </c>
      <c r="G41" s="2"/>
      <c r="H41" s="24">
        <v>5.4</v>
      </c>
    </row>
    <row r="42" spans="1:8" ht="15.75" thickTop="1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s="9" customFormat="1" ht="15">
      <c r="A44" s="2" t="s">
        <v>16</v>
      </c>
      <c r="B44" s="2"/>
      <c r="C44" s="2"/>
      <c r="D44" s="2"/>
      <c r="E44" s="2"/>
      <c r="F44" s="2"/>
      <c r="G44" s="2"/>
      <c r="H44" s="2"/>
    </row>
    <row r="45" spans="1:8" s="9" customFormat="1" ht="15">
      <c r="A45" s="2" t="s">
        <v>93</v>
      </c>
      <c r="B45" s="3"/>
      <c r="C45" s="3"/>
      <c r="D45" s="3"/>
      <c r="E45" s="3"/>
      <c r="F45" s="3"/>
      <c r="G45" s="3"/>
      <c r="H45" s="3"/>
    </row>
    <row r="46" spans="1:8" ht="15">
      <c r="A46" s="2"/>
      <c r="B46" s="3"/>
      <c r="C46" s="3"/>
      <c r="D46" s="3"/>
      <c r="E46" s="3"/>
      <c r="F46" s="3"/>
      <c r="G46" s="3"/>
      <c r="H46" s="3"/>
    </row>
    <row r="47" spans="1:8" ht="15">
      <c r="A47" s="2"/>
      <c r="B47" s="3"/>
      <c r="C47" s="3"/>
      <c r="D47" s="3"/>
      <c r="E47" s="3"/>
      <c r="F47" s="3"/>
      <c r="G47" s="3"/>
      <c r="H47" s="3"/>
    </row>
    <row r="59" ht="12.75">
      <c r="D59" s="25"/>
    </row>
  </sheetData>
  <mergeCells count="3">
    <mergeCell ref="A3:H3"/>
    <mergeCell ref="A5:H5"/>
    <mergeCell ref="A6:H6"/>
  </mergeCells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Header>&amp;C&amp;"Arial Narrow,Bold"&amp;14NCB HOLDINGS BHD
&amp;"Arial Narrow,Regular"&amp;10Company No. 475221-K
(Incorporated in Malaysia)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workbookViewId="0" topLeftCell="A40">
      <selection activeCell="D24" sqref="D24"/>
    </sheetView>
  </sheetViews>
  <sheetFormatPr defaultColWidth="9.140625" defaultRowHeight="12.75"/>
  <cols>
    <col min="1" max="1" width="3.8515625" style="2" customWidth="1"/>
    <col min="2" max="2" width="42.28125" style="2" customWidth="1"/>
    <col min="3" max="3" width="3.00390625" style="3" customWidth="1"/>
    <col min="4" max="4" width="17.421875" style="3" customWidth="1"/>
    <col min="5" max="5" width="3.00390625" style="3" customWidth="1"/>
    <col min="6" max="6" width="16.7109375" style="2" customWidth="1"/>
    <col min="7" max="7" width="1.7109375" style="2" customWidth="1"/>
    <col min="8" max="8" width="7.8515625" style="0" customWidth="1"/>
    <col min="9" max="9" width="6.57421875" style="45" customWidth="1"/>
    <col min="10" max="16384" width="4.8515625" style="2" customWidth="1"/>
  </cols>
  <sheetData>
    <row r="1" spans="2:6" ht="18">
      <c r="B1" s="57"/>
      <c r="C1" s="57"/>
      <c r="D1" s="57"/>
      <c r="E1" s="57"/>
      <c r="F1" s="57"/>
    </row>
    <row r="2" spans="2:6" ht="18">
      <c r="B2" s="33"/>
      <c r="C2" s="33"/>
      <c r="D2" s="33"/>
      <c r="E2" s="33"/>
      <c r="F2" s="33"/>
    </row>
    <row r="3" spans="2:5" ht="15.75">
      <c r="B3" s="6"/>
      <c r="C3" s="7"/>
      <c r="D3" s="7"/>
      <c r="E3" s="7"/>
    </row>
    <row r="4" spans="2:6" ht="15.75" customHeight="1">
      <c r="B4" s="57" t="s">
        <v>77</v>
      </c>
      <c r="C4" s="57"/>
      <c r="D4" s="57"/>
      <c r="E4" s="57"/>
      <c r="F4" s="57"/>
    </row>
    <row r="5" spans="2:6" ht="15.75" customHeight="1">
      <c r="B5" s="57" t="s">
        <v>94</v>
      </c>
      <c r="C5" s="57"/>
      <c r="D5" s="57"/>
      <c r="E5" s="57"/>
      <c r="F5" s="57"/>
    </row>
    <row r="6" spans="2:5" ht="15.75">
      <c r="B6" s="6"/>
      <c r="C6" s="7"/>
      <c r="D6" s="7"/>
      <c r="E6" s="7"/>
    </row>
    <row r="7" spans="2:5" ht="15.75">
      <c r="B7" s="6"/>
      <c r="C7" s="7"/>
      <c r="D7" s="7"/>
      <c r="E7" s="7"/>
    </row>
    <row r="8" spans="2:6" ht="15.75">
      <c r="B8" s="6"/>
      <c r="C8" s="6"/>
      <c r="D8" s="7" t="s">
        <v>17</v>
      </c>
      <c r="E8" s="7"/>
      <c r="F8" s="7" t="s">
        <v>17</v>
      </c>
    </row>
    <row r="9" spans="2:6" ht="15.75">
      <c r="B9" s="6"/>
      <c r="C9" s="6"/>
      <c r="D9" s="8" t="s">
        <v>95</v>
      </c>
      <c r="E9" s="8"/>
      <c r="F9" s="8" t="s">
        <v>86</v>
      </c>
    </row>
    <row r="10" spans="2:6" ht="15.75">
      <c r="B10" s="6"/>
      <c r="C10" s="6"/>
      <c r="D10" s="7" t="s">
        <v>3</v>
      </c>
      <c r="E10" s="7"/>
      <c r="F10" s="7" t="s">
        <v>3</v>
      </c>
    </row>
    <row r="11" spans="3:6" ht="15">
      <c r="C11" s="2"/>
      <c r="F11" s="3"/>
    </row>
    <row r="12" spans="2:6" ht="15.75">
      <c r="B12" s="6" t="s">
        <v>45</v>
      </c>
      <c r="C12" s="6"/>
      <c r="F12" s="3"/>
    </row>
    <row r="13" spans="3:6" ht="15">
      <c r="C13" s="2"/>
      <c r="F13" s="3"/>
    </row>
    <row r="14" spans="2:9" ht="15">
      <c r="B14" s="2" t="s">
        <v>44</v>
      </c>
      <c r="C14" s="2"/>
      <c r="D14" s="3">
        <v>1015098</v>
      </c>
      <c r="F14" s="3">
        <v>1007026</v>
      </c>
      <c r="I14" s="46"/>
    </row>
    <row r="15" spans="2:9" ht="15">
      <c r="B15" s="2" t="s">
        <v>18</v>
      </c>
      <c r="C15" s="2"/>
      <c r="D15" s="3">
        <v>162481</v>
      </c>
      <c r="F15" s="3">
        <v>168207</v>
      </c>
      <c r="I15" s="46"/>
    </row>
    <row r="16" spans="2:9" ht="15">
      <c r="B16" s="2" t="s">
        <v>19</v>
      </c>
      <c r="C16" s="2"/>
      <c r="D16" s="3">
        <v>1025</v>
      </c>
      <c r="F16" s="3">
        <v>996</v>
      </c>
      <c r="I16" s="46"/>
    </row>
    <row r="17" spans="2:9" ht="15">
      <c r="B17" s="2" t="s">
        <v>20</v>
      </c>
      <c r="C17" s="2"/>
      <c r="D17" s="3">
        <v>1401</v>
      </c>
      <c r="F17" s="3">
        <v>1401</v>
      </c>
      <c r="I17" s="46"/>
    </row>
    <row r="18" spans="2:9" ht="15">
      <c r="B18" s="2" t="s">
        <v>82</v>
      </c>
      <c r="C18" s="2"/>
      <c r="D18" s="3">
        <v>7715</v>
      </c>
      <c r="F18" s="3">
        <v>8748</v>
      </c>
      <c r="I18" s="46"/>
    </row>
    <row r="19" spans="2:9" ht="15">
      <c r="B19" s="2" t="s">
        <v>21</v>
      </c>
      <c r="C19" s="2"/>
      <c r="D19" s="3">
        <v>2557</v>
      </c>
      <c r="F19" s="3">
        <v>1954</v>
      </c>
      <c r="I19" s="46"/>
    </row>
    <row r="20" spans="3:9" ht="15">
      <c r="C20" s="2"/>
      <c r="D20" s="15">
        <f>SUM(D14:D19)</f>
        <v>1190277</v>
      </c>
      <c r="E20" s="2"/>
      <c r="F20" s="15">
        <f>SUM(F14:F19)</f>
        <v>1188332</v>
      </c>
      <c r="I20" s="46"/>
    </row>
    <row r="21" spans="2:9" ht="15.75">
      <c r="B21" s="6" t="s">
        <v>22</v>
      </c>
      <c r="C21" s="6"/>
      <c r="D21" s="2"/>
      <c r="E21" s="2"/>
      <c r="I21" s="46"/>
    </row>
    <row r="22" spans="3:9" ht="15">
      <c r="C22" s="2"/>
      <c r="D22" s="2"/>
      <c r="E22" s="2"/>
      <c r="I22" s="46"/>
    </row>
    <row r="23" spans="2:9" ht="15">
      <c r="B23" s="2" t="s">
        <v>23</v>
      </c>
      <c r="C23" s="2"/>
      <c r="D23" s="28">
        <v>6162</v>
      </c>
      <c r="F23" s="28">
        <v>6551</v>
      </c>
      <c r="I23" s="46"/>
    </row>
    <row r="24" spans="2:9" ht="15">
      <c r="B24" s="2" t="s">
        <v>24</v>
      </c>
      <c r="C24" s="2"/>
      <c r="D24" s="29">
        <f>124042+18514</f>
        <v>142556</v>
      </c>
      <c r="F24" s="29">
        <f>115873+11280+2873</f>
        <v>130026</v>
      </c>
      <c r="I24" s="46"/>
    </row>
    <row r="25" spans="2:9" ht="15">
      <c r="B25" s="2" t="s">
        <v>25</v>
      </c>
      <c r="C25" s="2"/>
      <c r="D25" s="29">
        <v>483307</v>
      </c>
      <c r="F25" s="29">
        <v>488050</v>
      </c>
      <c r="I25" s="46"/>
    </row>
    <row r="26" spans="3:9" ht="15">
      <c r="C26" s="2"/>
      <c r="D26" s="30"/>
      <c r="F26" s="30"/>
      <c r="I26" s="46"/>
    </row>
    <row r="27" spans="3:9" ht="15">
      <c r="C27" s="2"/>
      <c r="D27" s="10">
        <f>SUM(D23:D26)</f>
        <v>632025</v>
      </c>
      <c r="E27" s="11"/>
      <c r="F27" s="10">
        <f>SUM(F23:F26)</f>
        <v>624627</v>
      </c>
      <c r="I27" s="46"/>
    </row>
    <row r="28" spans="3:9" ht="15">
      <c r="C28" s="2"/>
      <c r="D28" s="2"/>
      <c r="E28" s="2"/>
      <c r="I28" s="46"/>
    </row>
    <row r="29" spans="2:9" ht="15.75">
      <c r="B29" s="6" t="s">
        <v>26</v>
      </c>
      <c r="C29" s="6"/>
      <c r="F29" s="3"/>
      <c r="I29" s="46"/>
    </row>
    <row r="30" spans="3:9" ht="15">
      <c r="C30" s="2"/>
      <c r="F30" s="3"/>
      <c r="I30" s="46"/>
    </row>
    <row r="31" spans="2:9" ht="15">
      <c r="B31" s="2" t="s">
        <v>27</v>
      </c>
      <c r="C31" s="2"/>
      <c r="D31" s="28">
        <f>13797+127777</f>
        <v>141574</v>
      </c>
      <c r="F31" s="28">
        <f>18975+124122</f>
        <v>143097</v>
      </c>
      <c r="I31" s="46"/>
    </row>
    <row r="32" spans="2:9" ht="15">
      <c r="B32" s="2" t="s">
        <v>28</v>
      </c>
      <c r="C32" s="2"/>
      <c r="D32" s="30">
        <v>-5487</v>
      </c>
      <c r="F32" s="30">
        <v>1059</v>
      </c>
      <c r="I32" s="46"/>
    </row>
    <row r="33" spans="3:9" ht="15">
      <c r="C33" s="2"/>
      <c r="D33" s="21">
        <f>SUM(D28:D32)</f>
        <v>136087</v>
      </c>
      <c r="E33" s="13"/>
      <c r="F33" s="21">
        <f>SUM(F28:F32)</f>
        <v>144156</v>
      </c>
      <c r="I33" s="46"/>
    </row>
    <row r="34" spans="3:9" ht="15">
      <c r="C34" s="2"/>
      <c r="D34" s="13"/>
      <c r="F34" s="13"/>
      <c r="I34" s="46"/>
    </row>
    <row r="35" spans="2:9" ht="15.75">
      <c r="B35" s="6" t="s">
        <v>29</v>
      </c>
      <c r="C35" s="6"/>
      <c r="D35" s="13">
        <f>D27-D33</f>
        <v>495938</v>
      </c>
      <c r="E35" s="13"/>
      <c r="F35" s="13">
        <f>SUM(F27-F33)</f>
        <v>480471</v>
      </c>
      <c r="I35" s="46"/>
    </row>
    <row r="36" spans="3:9" ht="15">
      <c r="C36" s="2"/>
      <c r="F36" s="3"/>
      <c r="I36" s="46"/>
    </row>
    <row r="37" spans="3:9" ht="15.75" thickBot="1">
      <c r="C37" s="2"/>
      <c r="D37" s="14">
        <f>D20+D35</f>
        <v>1686215</v>
      </c>
      <c r="F37" s="14">
        <f>F20+F35</f>
        <v>1668803</v>
      </c>
      <c r="I37" s="46"/>
    </row>
    <row r="38" spans="3:9" ht="15">
      <c r="C38" s="2"/>
      <c r="F38" s="3"/>
      <c r="I38" s="46"/>
    </row>
    <row r="39" spans="2:9" s="6" customFormat="1" ht="15.75">
      <c r="B39" s="6" t="s">
        <v>30</v>
      </c>
      <c r="D39" s="7"/>
      <c r="E39" s="7"/>
      <c r="F39" s="7"/>
      <c r="H39"/>
      <c r="I39" s="46"/>
    </row>
    <row r="40" spans="3:9" ht="15">
      <c r="C40" s="2"/>
      <c r="F40" s="3"/>
      <c r="I40" s="46"/>
    </row>
    <row r="41" spans="2:9" ht="15">
      <c r="B41" s="2" t="s">
        <v>31</v>
      </c>
      <c r="C41" s="2"/>
      <c r="D41" s="3">
        <f>470246-0.4</f>
        <v>470245.6</v>
      </c>
      <c r="F41" s="3">
        <v>470142</v>
      </c>
      <c r="I41" s="46"/>
    </row>
    <row r="42" spans="2:9" ht="15">
      <c r="B42" s="2" t="s">
        <v>32</v>
      </c>
      <c r="C42" s="2"/>
      <c r="D42" s="4">
        <v>1104483</v>
      </c>
      <c r="F42" s="4">
        <v>1087174</v>
      </c>
      <c r="I42" s="46"/>
    </row>
    <row r="43" spans="2:9" ht="15">
      <c r="B43" s="2" t="s">
        <v>33</v>
      </c>
      <c r="C43" s="2"/>
      <c r="D43" s="3">
        <f>SUM(D41:D42)</f>
        <v>1574728.6</v>
      </c>
      <c r="F43" s="3">
        <f>SUM(F41:F42)</f>
        <v>1557316</v>
      </c>
      <c r="I43" s="46"/>
    </row>
    <row r="44" spans="3:9" ht="15">
      <c r="C44" s="2"/>
      <c r="F44" s="3"/>
      <c r="I44" s="46"/>
    </row>
    <row r="45" spans="2:9" ht="15">
      <c r="B45" s="2" t="s">
        <v>34</v>
      </c>
      <c r="C45" s="2"/>
      <c r="F45" s="3"/>
      <c r="I45" s="46"/>
    </row>
    <row r="46" spans="3:9" ht="15">
      <c r="C46" s="2"/>
      <c r="F46" s="3"/>
      <c r="I46" s="46"/>
    </row>
    <row r="47" spans="2:9" ht="15">
      <c r="B47" s="2" t="s">
        <v>35</v>
      </c>
      <c r="C47" s="2"/>
      <c r="D47" s="3">
        <f>111487-0.5</f>
        <v>111486.5</v>
      </c>
      <c r="F47" s="3">
        <v>111487</v>
      </c>
      <c r="I47" s="46"/>
    </row>
    <row r="48" spans="3:9" ht="15">
      <c r="C48" s="2"/>
      <c r="F48" s="3"/>
      <c r="I48" s="46"/>
    </row>
    <row r="49" spans="3:9" ht="15.75" thickBot="1">
      <c r="C49" s="2"/>
      <c r="D49" s="14">
        <f>SUM(D43:D48)</f>
        <v>1686215.1</v>
      </c>
      <c r="F49" s="14">
        <f>SUM(F43:F48)</f>
        <v>1668803</v>
      </c>
      <c r="I49" s="46"/>
    </row>
    <row r="50" spans="3:9" ht="15">
      <c r="C50" s="2"/>
      <c r="I50" s="46"/>
    </row>
    <row r="52" ht="15">
      <c r="B52" s="2" t="s">
        <v>85</v>
      </c>
    </row>
    <row r="53" ht="15">
      <c r="B53" s="2" t="s">
        <v>96</v>
      </c>
    </row>
  </sheetData>
  <mergeCells count="3">
    <mergeCell ref="B1:F1"/>
    <mergeCell ref="B4:F4"/>
    <mergeCell ref="B5:F5"/>
  </mergeCells>
  <printOptions/>
  <pageMargins left="0.75" right="0.75" top="0.75" bottom="0.75" header="0.5" footer="0.5"/>
  <pageSetup fitToHeight="1" fitToWidth="1" horizontalDpi="300" verticalDpi="300" orientation="portrait" paperSize="9" scale="90" r:id="rId1"/>
  <headerFooter alignWithMargins="0">
    <oddHeader>&amp;C&amp;"Arial Narrow,Bold"&amp;14NCB HOLDINGS BHD&amp;"Arial,Regular"&amp;10
&amp;"Arial Narrow,Regular"Company No. 4765221-K
(Incorporated in Malaysia)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zoomScale="75" zoomScaleNormal="75" workbookViewId="0" topLeftCell="A17">
      <selection activeCell="D24" sqref="D24"/>
    </sheetView>
  </sheetViews>
  <sheetFormatPr defaultColWidth="9.140625" defaultRowHeight="12.75"/>
  <cols>
    <col min="1" max="1" width="40.7109375" style="17" customWidth="1"/>
    <col min="2" max="2" width="13.00390625" style="38" customWidth="1"/>
    <col min="3" max="3" width="0.85546875" style="38" customWidth="1"/>
    <col min="4" max="4" width="14.00390625" style="38" customWidth="1"/>
    <col min="5" max="5" width="0.85546875" style="38" customWidth="1"/>
    <col min="6" max="6" width="13.57421875" style="38" customWidth="1"/>
    <col min="7" max="7" width="0.85546875" style="38" customWidth="1"/>
    <col min="8" max="8" width="20.140625" style="38" customWidth="1"/>
    <col min="9" max="9" width="0.71875" style="38" customWidth="1"/>
    <col min="10" max="10" width="17.00390625" style="38" customWidth="1"/>
    <col min="11" max="11" width="0.71875" style="38" customWidth="1"/>
    <col min="12" max="12" width="18.57421875" style="38" customWidth="1"/>
    <col min="13" max="13" width="0.71875" style="38" customWidth="1"/>
    <col min="14" max="14" width="14.28125" style="38" customWidth="1"/>
    <col min="15" max="15" width="0.71875" style="38" customWidth="1"/>
    <col min="16" max="16" width="19.00390625" style="38" customWidth="1"/>
    <col min="17" max="17" width="0.71875" style="38" customWidth="1"/>
    <col min="18" max="18" width="15.140625" style="38" customWidth="1"/>
    <col min="19" max="16384" width="4.8515625" style="17" customWidth="1"/>
  </cols>
  <sheetData>
    <row r="4" spans="1:18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8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8">
      <c r="A6" s="57" t="s">
        <v>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8">
      <c r="A7" s="57" t="s">
        <v>97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8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">
      <c r="A10" s="34"/>
      <c r="B10" s="58" t="s">
        <v>75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35"/>
      <c r="P10" s="49" t="s">
        <v>42</v>
      </c>
      <c r="Q10" s="35"/>
      <c r="R10" s="35"/>
    </row>
    <row r="11" spans="1:18" ht="18">
      <c r="A11" s="3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"/>
      <c r="P11" s="37"/>
      <c r="Q11" s="35"/>
      <c r="R11" s="35"/>
    </row>
    <row r="12" spans="1:18" ht="18">
      <c r="A12" s="34"/>
      <c r="B12" s="50" t="s">
        <v>39</v>
      </c>
      <c r="C12" s="50"/>
      <c r="D12" s="50" t="s">
        <v>39</v>
      </c>
      <c r="E12" s="50"/>
      <c r="F12" s="50" t="s">
        <v>37</v>
      </c>
      <c r="G12" s="50"/>
      <c r="H12" s="50" t="s">
        <v>71</v>
      </c>
      <c r="I12" s="50"/>
      <c r="J12" s="50" t="s">
        <v>72</v>
      </c>
      <c r="K12" s="50"/>
      <c r="L12" s="50" t="s">
        <v>73</v>
      </c>
      <c r="M12" s="50"/>
      <c r="N12" s="50" t="s">
        <v>74</v>
      </c>
      <c r="O12" s="35"/>
      <c r="P12" s="50" t="s">
        <v>40</v>
      </c>
      <c r="Q12" s="35"/>
      <c r="R12" s="35"/>
    </row>
    <row r="13" spans="1:18" ht="18">
      <c r="A13" s="34"/>
      <c r="B13" s="50" t="s">
        <v>37</v>
      </c>
      <c r="C13" s="50"/>
      <c r="D13" s="50" t="s">
        <v>76</v>
      </c>
      <c r="E13" s="50"/>
      <c r="F13" s="50" t="s">
        <v>38</v>
      </c>
      <c r="G13" s="50"/>
      <c r="H13" s="50" t="s">
        <v>38</v>
      </c>
      <c r="I13" s="50"/>
      <c r="J13" s="50" t="s">
        <v>38</v>
      </c>
      <c r="K13" s="50"/>
      <c r="L13" s="50" t="s">
        <v>38</v>
      </c>
      <c r="M13" s="50"/>
      <c r="N13" s="50" t="s">
        <v>38</v>
      </c>
      <c r="O13" s="35"/>
      <c r="P13" s="50" t="s">
        <v>41</v>
      </c>
      <c r="Q13" s="35"/>
      <c r="R13" s="35" t="s">
        <v>36</v>
      </c>
    </row>
    <row r="14" spans="1:18" ht="18">
      <c r="A14" s="34"/>
      <c r="B14" s="50" t="s">
        <v>3</v>
      </c>
      <c r="C14" s="50"/>
      <c r="D14" s="50" t="s">
        <v>3</v>
      </c>
      <c r="E14" s="50"/>
      <c r="F14" s="50" t="s">
        <v>3</v>
      </c>
      <c r="G14" s="50"/>
      <c r="H14" s="50" t="s">
        <v>3</v>
      </c>
      <c r="I14" s="50"/>
      <c r="J14" s="50" t="s">
        <v>3</v>
      </c>
      <c r="K14" s="50"/>
      <c r="L14" s="50" t="s">
        <v>3</v>
      </c>
      <c r="M14" s="50"/>
      <c r="N14" s="50" t="s">
        <v>3</v>
      </c>
      <c r="O14" s="35"/>
      <c r="P14" s="50" t="s">
        <v>3</v>
      </c>
      <c r="Q14" s="35"/>
      <c r="R14" s="35" t="s">
        <v>3</v>
      </c>
    </row>
    <row r="15" ht="18">
      <c r="A15" s="17" t="s">
        <v>99</v>
      </c>
    </row>
    <row r="16" ht="18">
      <c r="A16" s="39" t="s">
        <v>100</v>
      </c>
    </row>
    <row r="17" ht="18">
      <c r="A17" s="39"/>
    </row>
    <row r="18" spans="1:18" ht="18.75" customHeight="1">
      <c r="A18" s="17" t="s">
        <v>101</v>
      </c>
      <c r="B18" s="38">
        <v>470142</v>
      </c>
      <c r="D18" s="38">
        <v>138</v>
      </c>
      <c r="F18" s="38">
        <v>35259</v>
      </c>
      <c r="H18" s="38">
        <v>94469</v>
      </c>
      <c r="J18" s="38">
        <v>348</v>
      </c>
      <c r="L18" s="38">
        <v>1760</v>
      </c>
      <c r="N18" s="38">
        <v>66004</v>
      </c>
      <c r="P18" s="38">
        <v>889196</v>
      </c>
      <c r="R18" s="38">
        <f>SUM(B18:P18)</f>
        <v>1557316</v>
      </c>
    </row>
    <row r="19" ht="3.75" customHeight="1"/>
    <row r="20" ht="18">
      <c r="R20" s="38">
        <f>SUM(B20:P20)</f>
        <v>0</v>
      </c>
    </row>
    <row r="21" ht="5.25" customHeight="1"/>
    <row r="22" spans="1:18" ht="21" customHeight="1">
      <c r="A22" s="17" t="s">
        <v>109</v>
      </c>
      <c r="B22" s="38">
        <v>104</v>
      </c>
      <c r="R22" s="38">
        <f>SUM(B22:P22)</f>
        <v>104</v>
      </c>
    </row>
    <row r="23" ht="5.25" customHeight="1"/>
    <row r="24" spans="1:18" ht="20.25" customHeight="1">
      <c r="A24" s="17" t="s">
        <v>110</v>
      </c>
      <c r="D24" s="38">
        <v>156</v>
      </c>
      <c r="R24" s="38">
        <f>SUM(B24:P24)</f>
        <v>156</v>
      </c>
    </row>
    <row r="25" ht="5.25" customHeight="1"/>
    <row r="26" spans="1:18" ht="18">
      <c r="A26" s="17" t="s">
        <v>78</v>
      </c>
      <c r="P26" s="38">
        <f>INCOME!F35</f>
        <v>17153</v>
      </c>
      <c r="R26" s="38">
        <f>SUM(B26:P26)</f>
        <v>17153</v>
      </c>
    </row>
    <row r="27" ht="3" customHeight="1">
      <c r="R27" s="38">
        <f>SUM(B27:P27)</f>
        <v>0</v>
      </c>
    </row>
    <row r="28" ht="20.25" customHeight="1">
      <c r="R28" s="38">
        <f>SUM(B28:P28)</f>
        <v>0</v>
      </c>
    </row>
    <row r="29" spans="2:18" ht="3.75" customHeight="1">
      <c r="B29" s="40"/>
      <c r="D29" s="40"/>
      <c r="F29" s="40"/>
      <c r="H29" s="40"/>
      <c r="J29" s="40"/>
      <c r="L29" s="40"/>
      <c r="N29" s="40"/>
      <c r="P29" s="40"/>
      <c r="R29" s="40"/>
    </row>
    <row r="30" spans="2:4" ht="7.5" customHeight="1">
      <c r="B30" s="41"/>
      <c r="D30" s="41"/>
    </row>
    <row r="31" spans="1:18" ht="18">
      <c r="A31" s="42" t="s">
        <v>102</v>
      </c>
      <c r="B31" s="38">
        <f>SUM(B18:B28)</f>
        <v>470246</v>
      </c>
      <c r="D31" s="38">
        <f>SUM(D18:D28)</f>
        <v>294</v>
      </c>
      <c r="F31" s="38">
        <f>SUM(F18:F28)</f>
        <v>35259</v>
      </c>
      <c r="H31" s="38">
        <f>SUM(H18:H28)</f>
        <v>94469</v>
      </c>
      <c r="J31" s="38">
        <f>SUM(J18:J28)</f>
        <v>348</v>
      </c>
      <c r="L31" s="38">
        <f>SUM(L18:L28)</f>
        <v>1760</v>
      </c>
      <c r="M31" s="38">
        <f>SUM(M18:M28)</f>
        <v>0</v>
      </c>
      <c r="N31" s="38">
        <f>SUM(N18:N28)</f>
        <v>66004</v>
      </c>
      <c r="O31" s="38">
        <f>SUM(O18:O28)</f>
        <v>0</v>
      </c>
      <c r="P31" s="38">
        <f>SUM(P18:P28)</f>
        <v>906349</v>
      </c>
      <c r="R31" s="38">
        <f>SUM(R18:R28)</f>
        <v>1574729</v>
      </c>
    </row>
    <row r="32" spans="2:18" ht="6" customHeight="1" thickBot="1">
      <c r="B32" s="43"/>
      <c r="D32" s="43"/>
      <c r="F32" s="43"/>
      <c r="H32" s="43"/>
      <c r="J32" s="43"/>
      <c r="L32" s="43"/>
      <c r="N32" s="43"/>
      <c r="P32" s="43"/>
      <c r="R32" s="43"/>
    </row>
    <row r="33" ht="18.75" thickTop="1"/>
    <row r="34" ht="18">
      <c r="A34" s="17" t="s">
        <v>99</v>
      </c>
    </row>
    <row r="35" ht="18">
      <c r="A35" s="39" t="s">
        <v>103</v>
      </c>
    </row>
    <row r="36" ht="19.5" customHeight="1">
      <c r="A36" s="39"/>
    </row>
    <row r="37" spans="1:18" ht="18">
      <c r="A37" s="17" t="s">
        <v>83</v>
      </c>
      <c r="B37" s="38">
        <v>470062</v>
      </c>
      <c r="D37" s="38">
        <v>17</v>
      </c>
      <c r="F37" s="38">
        <v>35259</v>
      </c>
      <c r="H37" s="38">
        <v>119045</v>
      </c>
      <c r="J37" s="38">
        <v>332</v>
      </c>
      <c r="L37" s="38">
        <v>1760</v>
      </c>
      <c r="N37" s="38">
        <v>66004</v>
      </c>
      <c r="P37" s="38">
        <v>834259</v>
      </c>
      <c r="R37" s="38">
        <f>SUM(B37:P37)</f>
        <v>1526738</v>
      </c>
    </row>
    <row r="38" ht="3.75" customHeight="1"/>
    <row r="39" ht="16.5" customHeight="1"/>
    <row r="40" ht="3.75" customHeight="1"/>
    <row r="41" spans="1:18" ht="18">
      <c r="A41" s="17" t="s">
        <v>78</v>
      </c>
      <c r="P41" s="38">
        <f>INCOME!H35</f>
        <v>25591</v>
      </c>
      <c r="R41" s="38">
        <f>SUM(B41:P41)</f>
        <v>25591</v>
      </c>
    </row>
    <row r="43" spans="2:18" ht="3.75" customHeight="1">
      <c r="B43" s="40"/>
      <c r="D43" s="40"/>
      <c r="F43" s="40"/>
      <c r="H43" s="40"/>
      <c r="J43" s="40"/>
      <c r="L43" s="40"/>
      <c r="N43" s="40"/>
      <c r="P43" s="40"/>
      <c r="R43" s="40"/>
    </row>
    <row r="44" spans="2:4" ht="7.5" customHeight="1">
      <c r="B44" s="41"/>
      <c r="D44" s="41"/>
    </row>
    <row r="45" spans="1:18" ht="18">
      <c r="A45" s="42" t="s">
        <v>104</v>
      </c>
      <c r="B45" s="38">
        <f>SUM(B37:B41)</f>
        <v>470062</v>
      </c>
      <c r="D45" s="38">
        <f>SUM(D37:D41)</f>
        <v>17</v>
      </c>
      <c r="F45" s="38">
        <f>SUM(F37:F41)</f>
        <v>35259</v>
      </c>
      <c r="H45" s="38">
        <f>SUM(H37:H41)</f>
        <v>119045</v>
      </c>
      <c r="J45" s="38">
        <f>SUM(J37:J41)</f>
        <v>332</v>
      </c>
      <c r="L45" s="38">
        <f>SUM(L37:L41)</f>
        <v>1760</v>
      </c>
      <c r="N45" s="38">
        <f>SUM(N37:N41)</f>
        <v>66004</v>
      </c>
      <c r="P45" s="38">
        <f>SUM(P37:P41)</f>
        <v>859850</v>
      </c>
      <c r="R45" s="38">
        <f>SUM(R37:R41)</f>
        <v>1552329</v>
      </c>
    </row>
    <row r="46" spans="2:18" ht="6" customHeight="1" thickBot="1">
      <c r="B46" s="43"/>
      <c r="D46" s="43"/>
      <c r="F46" s="43"/>
      <c r="H46" s="43"/>
      <c r="J46" s="43"/>
      <c r="L46" s="43"/>
      <c r="N46" s="43"/>
      <c r="P46" s="43"/>
      <c r="R46" s="43"/>
    </row>
    <row r="47" ht="18.75" thickTop="1"/>
    <row r="48" ht="18">
      <c r="A48" s="17" t="s">
        <v>105</v>
      </c>
    </row>
  </sheetData>
  <mergeCells count="4">
    <mergeCell ref="A4:R4"/>
    <mergeCell ref="A6:R6"/>
    <mergeCell ref="A7:R7"/>
    <mergeCell ref="B10:N10"/>
  </mergeCells>
  <printOptions/>
  <pageMargins left="0.5" right="0.5" top="0.5" bottom="0.5" header="0.5" footer="0.5"/>
  <pageSetup fitToHeight="1" fitToWidth="1" horizontalDpi="300" verticalDpi="300" orientation="landscape" paperSize="9" scale="72" r:id="rId1"/>
  <headerFooter alignWithMargins="0">
    <oddHeader>&amp;C&amp;"Arial Narrow,Bold"&amp;14NCB HOLDINGS BHD
&amp;"Arial Narrow,Regular"&amp;10Company No. 475221-K
(Incorporated in Malaysia)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47">
      <selection activeCell="E57" sqref="E57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60.28125" style="0" customWidth="1"/>
    <col min="4" max="4" width="1.57421875" style="16" customWidth="1"/>
    <col min="5" max="5" width="15.8515625" style="0" customWidth="1"/>
    <col min="6" max="6" width="0.85546875" style="16" customWidth="1"/>
    <col min="7" max="7" width="15.421875" style="0" customWidth="1"/>
  </cols>
  <sheetData>
    <row r="1" spans="1:6" ht="18">
      <c r="A1" s="57"/>
      <c r="B1" s="57"/>
      <c r="C1" s="57"/>
      <c r="D1" s="57"/>
      <c r="E1" s="57"/>
      <c r="F1" s="57"/>
    </row>
    <row r="2" spans="1:3" ht="18">
      <c r="A2" s="17"/>
      <c r="B2" s="17"/>
      <c r="C2" s="17"/>
    </row>
    <row r="3" spans="1:6" ht="18">
      <c r="A3" s="57" t="s">
        <v>46</v>
      </c>
      <c r="B3" s="57"/>
      <c r="C3" s="57"/>
      <c r="D3" s="57"/>
      <c r="E3" s="57"/>
      <c r="F3" s="57"/>
    </row>
    <row r="4" spans="1:6" ht="18">
      <c r="A4" s="57" t="s">
        <v>106</v>
      </c>
      <c r="B4" s="57"/>
      <c r="C4" s="57"/>
      <c r="D4" s="57"/>
      <c r="E4" s="57"/>
      <c r="F4" s="57"/>
    </row>
    <row r="5" spans="4:6" ht="12.75">
      <c r="D5"/>
      <c r="E5" s="16"/>
      <c r="F5"/>
    </row>
    <row r="6" spans="4:6" ht="12.75">
      <c r="D6"/>
      <c r="E6" s="16"/>
      <c r="F6"/>
    </row>
    <row r="7" spans="4:6" ht="12.75">
      <c r="D7"/>
      <c r="E7" s="16"/>
      <c r="F7"/>
    </row>
    <row r="8" spans="4:6" ht="12.75">
      <c r="D8"/>
      <c r="E8" s="16"/>
      <c r="F8"/>
    </row>
    <row r="9" spans="4:7" ht="15.75">
      <c r="D9"/>
      <c r="E9" s="18" t="s">
        <v>107</v>
      </c>
      <c r="F9"/>
      <c r="G9" s="18" t="s">
        <v>107</v>
      </c>
    </row>
    <row r="10" spans="5:7" s="2" customFormat="1" ht="15.75">
      <c r="E10" s="18" t="s">
        <v>68</v>
      </c>
      <c r="F10" s="6"/>
      <c r="G10" s="18" t="s">
        <v>68</v>
      </c>
    </row>
    <row r="11" spans="5:7" s="2" customFormat="1" ht="15.75">
      <c r="E11" s="22">
        <v>38442</v>
      </c>
      <c r="F11" s="6"/>
      <c r="G11" s="22">
        <v>38077</v>
      </c>
    </row>
    <row r="12" spans="5:7" s="2" customFormat="1" ht="15.75">
      <c r="E12" s="18" t="s">
        <v>47</v>
      </c>
      <c r="F12" s="6"/>
      <c r="G12" s="18" t="s">
        <v>47</v>
      </c>
    </row>
    <row r="13" s="2" customFormat="1" ht="15">
      <c r="E13" s="19"/>
    </row>
    <row r="14" spans="1:6" s="2" customFormat="1" ht="15.75">
      <c r="A14" s="6" t="s">
        <v>48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11</v>
      </c>
      <c r="C16" s="6"/>
      <c r="D16" s="6"/>
      <c r="E16" s="3">
        <f>INCOME!F31</f>
        <v>26547</v>
      </c>
      <c r="F16" s="12"/>
      <c r="G16" s="31">
        <v>38706</v>
      </c>
    </row>
    <row r="17" spans="2:7" s="2" customFormat="1" ht="15">
      <c r="B17" s="2" t="s">
        <v>63</v>
      </c>
      <c r="E17" s="3"/>
      <c r="F17" s="12"/>
      <c r="G17" s="31"/>
    </row>
    <row r="18" spans="3:7" s="2" customFormat="1" ht="15">
      <c r="C18" s="2" t="s">
        <v>49</v>
      </c>
      <c r="E18" s="3">
        <f>31753+5727-218</f>
        <v>37262</v>
      </c>
      <c r="F18" s="12"/>
      <c r="G18" s="31">
        <v>33150</v>
      </c>
    </row>
    <row r="19" spans="3:7" s="2" customFormat="1" ht="15">
      <c r="C19" s="2" t="s">
        <v>50</v>
      </c>
      <c r="E19" s="4">
        <f>-6826-139+28</f>
        <v>-6937</v>
      </c>
      <c r="F19" s="12"/>
      <c r="G19" s="32">
        <v>-2809</v>
      </c>
    </row>
    <row r="20" spans="2:7" s="2" customFormat="1" ht="15.75">
      <c r="B20" s="6" t="s">
        <v>51</v>
      </c>
      <c r="C20" s="6"/>
      <c r="D20" s="6"/>
      <c r="E20" s="3">
        <f>SUM(E16:E19)</f>
        <v>56872</v>
      </c>
      <c r="F20" s="12"/>
      <c r="G20" s="3">
        <f>SUM(G16:G19)</f>
        <v>69047</v>
      </c>
    </row>
    <row r="21" spans="5:7" s="2" customFormat="1" ht="15">
      <c r="E21" s="3"/>
      <c r="F21" s="12"/>
      <c r="G21" s="31"/>
    </row>
    <row r="22" spans="2:7" s="2" customFormat="1" ht="15">
      <c r="B22" s="2" t="s">
        <v>52</v>
      </c>
      <c r="E22" s="3">
        <f>-12420+389</f>
        <v>-12031</v>
      </c>
      <c r="F22" s="12"/>
      <c r="G22" s="31">
        <v>-1752</v>
      </c>
    </row>
    <row r="23" spans="2:7" s="2" customFormat="1" ht="15">
      <c r="B23" s="2" t="s">
        <v>53</v>
      </c>
      <c r="E23" s="4">
        <v>1522</v>
      </c>
      <c r="F23" s="12"/>
      <c r="G23" s="32">
        <v>-14293</v>
      </c>
    </row>
    <row r="24" spans="2:7" s="2" customFormat="1" ht="15.75">
      <c r="B24" s="6" t="s">
        <v>61</v>
      </c>
      <c r="E24" s="13">
        <f>SUM(E20:E23)</f>
        <v>46363</v>
      </c>
      <c r="F24" s="12"/>
      <c r="G24" s="13">
        <f>SUM(G20:G23)</f>
        <v>53002</v>
      </c>
    </row>
    <row r="25" spans="2:7" s="2" customFormat="1" ht="15">
      <c r="B25" s="2" t="s">
        <v>80</v>
      </c>
      <c r="E25" s="13">
        <v>-12527</v>
      </c>
      <c r="F25" s="12"/>
      <c r="G25" s="31">
        <v>-8911</v>
      </c>
    </row>
    <row r="26" spans="5:7" s="2" customFormat="1" ht="15">
      <c r="E26" s="21">
        <f>SUM(E24:E25)</f>
        <v>33836</v>
      </c>
      <c r="F26" s="12"/>
      <c r="G26" s="21">
        <f>SUM(G24:G25)</f>
        <v>44091</v>
      </c>
    </row>
    <row r="27" spans="5:7" s="2" customFormat="1" ht="15">
      <c r="E27" s="3"/>
      <c r="F27" s="12"/>
      <c r="G27" s="31"/>
    </row>
    <row r="28" spans="1:7" s="2" customFormat="1" ht="15.75">
      <c r="A28" s="6" t="s">
        <v>54</v>
      </c>
      <c r="B28" s="6"/>
      <c r="C28" s="6"/>
      <c r="D28" s="6"/>
      <c r="E28" s="3"/>
      <c r="F28" s="12"/>
      <c r="G28" s="31"/>
    </row>
    <row r="29" spans="5:7" s="2" customFormat="1" ht="15">
      <c r="E29" s="3"/>
      <c r="F29" s="12"/>
      <c r="G29" s="31"/>
    </row>
    <row r="30" spans="5:7" s="2" customFormat="1" ht="15">
      <c r="E30" s="3"/>
      <c r="F30" s="12"/>
      <c r="G30" s="31"/>
    </row>
    <row r="31" spans="2:7" s="2" customFormat="1" ht="15">
      <c r="B31" s="2" t="s">
        <v>20</v>
      </c>
      <c r="E31" s="3">
        <v>-38840</v>
      </c>
      <c r="F31" s="12"/>
      <c r="G31" s="31">
        <v>-10503</v>
      </c>
    </row>
    <row r="32" spans="2:7" s="2" customFormat="1" ht="15">
      <c r="B32" s="2" t="s">
        <v>64</v>
      </c>
      <c r="E32" s="21">
        <f>E31</f>
        <v>-38840</v>
      </c>
      <c r="F32" s="12">
        <v>104561</v>
      </c>
      <c r="G32" s="21">
        <f>G31</f>
        <v>-10503</v>
      </c>
    </row>
    <row r="33" spans="5:7" s="2" customFormat="1" ht="15">
      <c r="E33" s="3"/>
      <c r="F33" s="12"/>
      <c r="G33" s="31"/>
    </row>
    <row r="34" spans="1:7" s="2" customFormat="1" ht="15.75">
      <c r="A34" s="6" t="s">
        <v>55</v>
      </c>
      <c r="B34" s="6"/>
      <c r="C34" s="6"/>
      <c r="D34" s="6"/>
      <c r="E34" s="3"/>
      <c r="F34" s="12"/>
      <c r="G34" s="31"/>
    </row>
    <row r="35" spans="5:7" s="2" customFormat="1" ht="15">
      <c r="E35" s="3"/>
      <c r="F35" s="12"/>
      <c r="G35" s="31"/>
    </row>
    <row r="36" spans="2:7" s="2" customFormat="1" ht="15" hidden="1">
      <c r="B36" s="2" t="s">
        <v>56</v>
      </c>
      <c r="E36" s="3">
        <v>0</v>
      </c>
      <c r="F36" s="12"/>
      <c r="G36" s="31">
        <v>0</v>
      </c>
    </row>
    <row r="37" spans="2:7" s="2" customFormat="1" ht="15">
      <c r="B37" s="2" t="s">
        <v>88</v>
      </c>
      <c r="E37" s="3">
        <v>261</v>
      </c>
      <c r="F37" s="12"/>
      <c r="G37" s="31"/>
    </row>
    <row r="38" spans="2:7" s="2" customFormat="1" ht="15">
      <c r="B38" s="2" t="s">
        <v>87</v>
      </c>
      <c r="E38" s="3">
        <v>0</v>
      </c>
      <c r="F38" s="12"/>
      <c r="G38" s="31">
        <v>0</v>
      </c>
    </row>
    <row r="39" spans="2:7" s="2" customFormat="1" ht="15">
      <c r="B39" s="2" t="s">
        <v>84</v>
      </c>
      <c r="E39" s="3">
        <v>0</v>
      </c>
      <c r="F39" s="12"/>
      <c r="G39" s="31">
        <v>0</v>
      </c>
    </row>
    <row r="40" spans="2:7" s="2" customFormat="1" ht="15">
      <c r="B40" s="2" t="s">
        <v>57</v>
      </c>
      <c r="E40" s="21">
        <f>SUM(E36:E39)</f>
        <v>261</v>
      </c>
      <c r="F40" s="12"/>
      <c r="G40" s="21">
        <f>SUM(G36:G39)</f>
        <v>0</v>
      </c>
    </row>
    <row r="41" spans="5:7" s="2" customFormat="1" ht="15">
      <c r="E41" s="3"/>
      <c r="F41" s="12"/>
      <c r="G41" s="31"/>
    </row>
    <row r="42" spans="1:7" s="2" customFormat="1" ht="15.75">
      <c r="A42" s="6" t="s">
        <v>65</v>
      </c>
      <c r="B42" s="6"/>
      <c r="C42" s="6"/>
      <c r="D42" s="6"/>
      <c r="E42" s="3">
        <f>E32+E40+E26</f>
        <v>-4743</v>
      </c>
      <c r="F42" s="12"/>
      <c r="G42" s="3">
        <f>G32+G40+G26</f>
        <v>33588</v>
      </c>
    </row>
    <row r="43" spans="1:7" s="2" customFormat="1" ht="15.75">
      <c r="A43" s="6" t="s">
        <v>69</v>
      </c>
      <c r="B43" s="6"/>
      <c r="C43" s="6"/>
      <c r="D43" s="6"/>
      <c r="E43" s="3">
        <v>0</v>
      </c>
      <c r="F43" s="12"/>
      <c r="G43" s="31">
        <v>0</v>
      </c>
    </row>
    <row r="44" spans="1:7" s="2" customFormat="1" ht="15.75">
      <c r="A44" s="6" t="s">
        <v>58</v>
      </c>
      <c r="B44" s="6"/>
      <c r="C44" s="6"/>
      <c r="D44" s="6"/>
      <c r="E44" s="3">
        <v>488050</v>
      </c>
      <c r="F44" s="12"/>
      <c r="G44" s="31">
        <v>402754</v>
      </c>
    </row>
    <row r="45" spans="1:7" s="2" customFormat="1" ht="16.5" thickBot="1">
      <c r="A45" s="6" t="s">
        <v>66</v>
      </c>
      <c r="B45" s="6"/>
      <c r="C45" s="6"/>
      <c r="D45" s="6"/>
      <c r="E45" s="14">
        <f>SUM(E42:E44)</f>
        <v>483307</v>
      </c>
      <c r="F45" s="12"/>
      <c r="G45" s="14">
        <f>SUM(G42:G44)</f>
        <v>436342</v>
      </c>
    </row>
    <row r="46" spans="5:7" s="2" customFormat="1" ht="15">
      <c r="E46" s="3"/>
      <c r="F46" s="12"/>
      <c r="G46" s="31"/>
    </row>
    <row r="47" spans="1:6" s="2" customFormat="1" ht="15">
      <c r="A47" s="2" t="s">
        <v>79</v>
      </c>
      <c r="E47" s="53"/>
      <c r="F47" s="12"/>
    </row>
    <row r="48" spans="5:7" s="2" customFormat="1" ht="15">
      <c r="E48" s="3"/>
      <c r="F48" s="12"/>
      <c r="G48" s="31"/>
    </row>
    <row r="49" spans="2:7" s="2" customFormat="1" ht="15">
      <c r="B49" s="2" t="s">
        <v>59</v>
      </c>
      <c r="E49" s="3">
        <v>11384</v>
      </c>
      <c r="F49" s="12"/>
      <c r="G49" s="31">
        <v>19382</v>
      </c>
    </row>
    <row r="50" spans="2:7" s="2" customFormat="1" ht="15">
      <c r="B50" s="2" t="s">
        <v>60</v>
      </c>
      <c r="E50" s="3">
        <v>471923</v>
      </c>
      <c r="F50" s="12"/>
      <c r="G50" s="31">
        <v>416960</v>
      </c>
    </row>
    <row r="51" spans="5:7" s="2" customFormat="1" ht="15.75" thickBot="1">
      <c r="E51" s="14">
        <f>SUM(E49:E50)</f>
        <v>483307</v>
      </c>
      <c r="F51" s="12"/>
      <c r="G51" s="14">
        <f>SUM(G49:G50)</f>
        <v>436342</v>
      </c>
    </row>
    <row r="52" spans="4:6" ht="12.75">
      <c r="D52"/>
      <c r="E52" s="1"/>
      <c r="F52" s="20"/>
    </row>
    <row r="53" spans="1:6" ht="15">
      <c r="A53" s="2" t="s">
        <v>62</v>
      </c>
      <c r="B53" s="2"/>
      <c r="C53" s="2"/>
      <c r="D53" s="2"/>
      <c r="E53" s="3"/>
      <c r="F53" s="20"/>
    </row>
    <row r="54" spans="1:6" ht="15">
      <c r="A54" s="2" t="s">
        <v>108</v>
      </c>
      <c r="B54" s="2"/>
      <c r="C54" s="2"/>
      <c r="D54" s="2"/>
      <c r="E54" s="3"/>
      <c r="F54" s="20"/>
    </row>
    <row r="55" spans="4:6" ht="12.75">
      <c r="D55"/>
      <c r="E55" s="16"/>
      <c r="F55"/>
    </row>
    <row r="56" spans="5:8" ht="12.75">
      <c r="E56" s="27">
        <f>E45-E51</f>
        <v>0</v>
      </c>
      <c r="G56" s="27">
        <f>G45-G51</f>
        <v>0</v>
      </c>
      <c r="H56" s="47"/>
    </row>
    <row r="58" ht="12.75">
      <c r="C58" s="44"/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Header>&amp;C&amp;"Arial Narrow,Bold"&amp;14NCB HOLDINGS BHD&amp;"Arial,Regular"
&amp;"Arial Narrow,Regular"&amp;10Company No. 475221-K
(Incorporated in Malaysia)&amp;"Arial,Regular"
</oddHead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2005-04-20T07:52:38Z</cp:lastPrinted>
  <dcterms:created xsi:type="dcterms:W3CDTF">2002-10-14T00:06:59Z</dcterms:created>
  <dcterms:modified xsi:type="dcterms:W3CDTF">2004-10-08T04:16:48Z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